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wnt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I118" i="1"/>
  <c r="J117" i="1"/>
  <c r="I36" i="1"/>
  <c r="F19" i="1"/>
  <c r="F26" i="1" s="1"/>
  <c r="F13" i="1"/>
  <c r="F31" i="1" l="1"/>
  <c r="F33" i="1" s="1"/>
  <c r="F36" i="1" l="1"/>
  <c r="F117" i="1" s="1"/>
  <c r="F118" i="1" s="1"/>
</calcChain>
</file>

<file path=xl/sharedStrings.xml><?xml version="1.0" encoding="utf-8"?>
<sst xmlns="http://schemas.openxmlformats.org/spreadsheetml/2006/main" count="137" uniqueCount="125">
  <si>
    <t xml:space="preserve">पुनर्वास नगरपालिका </t>
  </si>
  <si>
    <t>आ.ब. ०७५/०७६ को बार्षिक बजेट तथा कार्यक्रम</t>
  </si>
  <si>
    <t>आ.व.२०७५/०७६ को अनुमानित आय</t>
  </si>
  <si>
    <t>बित्तिय समानिकरण</t>
  </si>
  <si>
    <t>प्रदेश बितिय समानिकरण</t>
  </si>
  <si>
    <t>राजश्व बाडफाड संघ</t>
  </si>
  <si>
    <t>राजश्व बाडफाड प्रदेश</t>
  </si>
  <si>
    <t>आन्तरिक श्रोत</t>
  </si>
  <si>
    <t>संघिय सरकार बित्तिय समानिकरण</t>
  </si>
  <si>
    <t>प्रदेश सरकार बित्तिय समानिकरण</t>
  </si>
  <si>
    <t>नेपाल सरकार ससर्त अनुदान</t>
  </si>
  <si>
    <t>राजश्व बाडफाड (संघ)</t>
  </si>
  <si>
    <t>राजश्व बाडफाड (प्रदेश)</t>
  </si>
  <si>
    <t>सडक बोर्ड नेपाल</t>
  </si>
  <si>
    <t>सामाजिक सुरक्षा</t>
  </si>
  <si>
    <t>अल्या</t>
  </si>
  <si>
    <t>जम्मा</t>
  </si>
  <si>
    <t>आ.व. २०७५/०७६ को अनुमानित व्यय</t>
  </si>
  <si>
    <t xml:space="preserve"> चालु</t>
  </si>
  <si>
    <t>शिक्षा (शसर्त)</t>
  </si>
  <si>
    <t>स्वास्थ्य (शसर्त)</t>
  </si>
  <si>
    <t>कृषि  (शसर्त)</t>
  </si>
  <si>
    <t>पशु (शसर्त)</t>
  </si>
  <si>
    <t>बन(शसर्त)</t>
  </si>
  <si>
    <t>महिला बालबालिका ज्येष्ठ नागरिक(शसर्त)</t>
  </si>
  <si>
    <t>खेलकुद(शसर्त)</t>
  </si>
  <si>
    <t>बैकल्पिक उर्जा  (शसर्त)</t>
  </si>
  <si>
    <t xml:space="preserve">कार्यालय संचालन कर्मचारी त.भ. /जनप्रतिनिधी सेवा सुबिधा </t>
  </si>
  <si>
    <t>जम्मा चालु</t>
  </si>
  <si>
    <t>पुँजिगत</t>
  </si>
  <si>
    <t>सडक बोर्ड नेपाल (शसर्त)</t>
  </si>
  <si>
    <t>क</t>
  </si>
  <si>
    <t xml:space="preserve">वडा नं. ६ बोहरा मोटरसाइकल ग्यारेज देखी किसान जागरण सहकारी हुदै च गाउ जाने सडक मर्मत          </t>
  </si>
  <si>
    <t>ख</t>
  </si>
  <si>
    <t xml:space="preserve">फिल्महल देखी संराट होटल , टेलिकम , यूगज्योति स्कुल हुदै टाउन सम्म जाने सडक मर्मत    </t>
  </si>
  <si>
    <t>पुजिगत</t>
  </si>
  <si>
    <t>अल्या सहित कुल अनुमानित निशर्त पुजिगत</t>
  </si>
  <si>
    <t>जम्मा अनुमानित पुजिगत बजेट को बाडफाँड</t>
  </si>
  <si>
    <t>प्रदेश र केन्द्र बाट प्राप्त हुने समपुरक कोष र बिषेश अनुदान का लागी समपुरक कोष को लागी आवश्यक बजेट</t>
  </si>
  <si>
    <t>समपुरक कोष बाहेक को कन्टिन्जेन्सि रकम</t>
  </si>
  <si>
    <t>वडा नं. ४ कोटिहोम देखी वडा नं.१ धार्मीक पर्यटकिय  कालोपत्रे सडक</t>
  </si>
  <si>
    <t>वडा नं. ३ कालोपत्रे सडक IBRD बजार क्षेत्र</t>
  </si>
  <si>
    <t>बुद्दि कटुवालको घर देखी तर्क रानाभाटको घर सम्म  र ढकाल लाइन अधुरो कालोपत्रे वडा नं. ८</t>
  </si>
  <si>
    <t>भानु चोक देखी पुर्व को अधुरो कालोपत्रे वडा नं. ५</t>
  </si>
  <si>
    <t>वडा नं. १० कालोपत्रे सडक  चकमली देकी अलंकर स्कुल हुदै हुलाकि सडक सम्म</t>
  </si>
  <si>
    <t>वडा नं. ११ कालोपत्रे सडक रोशन चोक देखी शिद्द देवी मन्दिर जाने बाटो</t>
  </si>
  <si>
    <t>वडा नं. २  अधुरो कालोपत्रे सडक निर्माण</t>
  </si>
  <si>
    <t>वडा नं.९ कालोपत्रे सडक</t>
  </si>
  <si>
    <t>वडा नं. ६ अधुरो कालोपत्रे साना किसान सहकारी देखी टाउन बजार जोडने र चौरासि धारा अधुरो सडक कालोपत्रे</t>
  </si>
  <si>
    <t>वडा नं. ७  अधुरो कालोपत्रे सडक</t>
  </si>
  <si>
    <t>टि.सि.एन चोक देखी भानु चोक सम्म सडक कालोपत्रे</t>
  </si>
  <si>
    <t xml:space="preserve">नगर गुरुयोजना तथा बिभिन्न ठुला योजना को DPR  </t>
  </si>
  <si>
    <t>बिषयगत शाखा का लागी कार्यालय भवन, पालेघर निर्माण</t>
  </si>
  <si>
    <t>जेनेरेटर घर , शौचालय , सवारी साधन पार्किङ स्थल निर्माण</t>
  </si>
  <si>
    <t xml:space="preserve"> सवारी साधन पार्किङ का लागी ग्यारेज निर्माण</t>
  </si>
  <si>
    <t>शौचालय निर्माण</t>
  </si>
  <si>
    <t>ग</t>
  </si>
  <si>
    <t>जेनेटर घर निर्माण</t>
  </si>
  <si>
    <t>जेनेरेटर खरिद /सोलार</t>
  </si>
  <si>
    <t xml:space="preserve">टाउन वडा कार्यालयको माथी तला थप </t>
  </si>
  <si>
    <t>नयां कार्यालय भवन ब्यवस्थापन</t>
  </si>
  <si>
    <t>प्रमुख ,उप-प्रमुख तथा प्रमुख प्रशासकिय अधिकृत कार्य कक्ष बिषयगत शाखा ब्यवस्थापन</t>
  </si>
  <si>
    <t xml:space="preserve">सभाहल व्यवस्थापन </t>
  </si>
  <si>
    <t>टेलिफोन , इन्टरनेट तथा CCTV क्यामरा जडान</t>
  </si>
  <si>
    <t>घ</t>
  </si>
  <si>
    <t>फर्निचर फर्निसिङ</t>
  </si>
  <si>
    <t xml:space="preserve">सव दाहस्थल निर्माण वडा नं. ११ मोहना नदि किनार र दोदा नदि किनार </t>
  </si>
  <si>
    <t>सहिद गोबिन्द गौतम स्मृति पार्क निर्माण</t>
  </si>
  <si>
    <t>डम्पिङ साइड निर्माण</t>
  </si>
  <si>
    <t>नगर प्रोफाइल निर्माण</t>
  </si>
  <si>
    <t>डोकेबजारमा प्रवेश द्वार निर्माण(गेट)र ढक्का मा होर्डिङ्ग बोर्ड</t>
  </si>
  <si>
    <t>नगरपालिका का विभिन्न चोकमा सुचक बोर्ड</t>
  </si>
  <si>
    <t>मोटरसाइकल खरिद (सवारी साधन) आदि</t>
  </si>
  <si>
    <t>शिक्षा तर्फ का योजना</t>
  </si>
  <si>
    <t>स्वास्थ्य तर्फ</t>
  </si>
  <si>
    <t>कृषि तर्फ</t>
  </si>
  <si>
    <t>पशु तर्फ</t>
  </si>
  <si>
    <t>बन तर्फ</t>
  </si>
  <si>
    <t>सहकारी विकास</t>
  </si>
  <si>
    <t>महिला बिकास</t>
  </si>
  <si>
    <t>बालमैत्री कार्यक्रम</t>
  </si>
  <si>
    <t>खेलकुद बिकास कार्यक्रम</t>
  </si>
  <si>
    <t>पत्रकारिता बिकास कार्यक्रम</t>
  </si>
  <si>
    <t>बिपद ब्यवस्थापन कोष</t>
  </si>
  <si>
    <t>बिपद ब्यवस्थापन का लागी आवश्यक समाग्री</t>
  </si>
  <si>
    <t>बिपद ब्यवस्थापन योजना निर्माण</t>
  </si>
  <si>
    <t>बिपद ब्यवस्थापन समिति गठन परिचालन तथा क्षमता बिकास</t>
  </si>
  <si>
    <t>मर्मत सम्भार बिशेष कोष</t>
  </si>
  <si>
    <t>कला संस्कृति साहित्य तथा पर्यटन प्रवर्धन कार्यक्रम (होम स्टे सहित)</t>
  </si>
  <si>
    <t>महिला बालबालिका कोष</t>
  </si>
  <si>
    <t>नागरिक सचेतना केन्द्र प्रवर्धन कार्यक्रम</t>
  </si>
  <si>
    <t>सामाजिक परिचालन तथा गरिबि निवारण कोष</t>
  </si>
  <si>
    <t>सामाजिक मेलमिलाप तथा न्यायिक समिति प्रवर्धन कार्यक्रम</t>
  </si>
  <si>
    <t>पुर्ण सरसफाई कार्यक्रम</t>
  </si>
  <si>
    <t>बिपन्न दलित बर्ग उत्थान कार्यक्रम</t>
  </si>
  <si>
    <t>बिपन्न आदिबासि जनजाती उत्थान कार्यक्रम</t>
  </si>
  <si>
    <t xml:space="preserve">अपाङगता भएका ब्यक्ती हरुका लागी </t>
  </si>
  <si>
    <t>ज्येष्ठ नागरिक कार्यक्रम</t>
  </si>
  <si>
    <t>HIV/ तथा कुष्ट रोगी का लागी आवश्यक कार्यक्रम</t>
  </si>
  <si>
    <t>पिछडा बर्ग उत्थान कार्यक्रम</t>
  </si>
  <si>
    <t>बिपन्न महिला</t>
  </si>
  <si>
    <t>भैपरि बिकास तथा सहयोग</t>
  </si>
  <si>
    <t>वडा स्तरिय सिपमुलक तालिम हरु</t>
  </si>
  <si>
    <t>नगर स्तरिय सिपमुलक तथा क्षमता बिकास जनचेतना मुलक तालिम हरु</t>
  </si>
  <si>
    <t>महिला सस्वास्थ्य स्वं सेविका का लागी साईकल</t>
  </si>
  <si>
    <t>कार्यालय ई हाजिरि जडान तथा डिजिटल नोटिस बोर्ड स्थापना</t>
  </si>
  <si>
    <t>ग्रिनबेल्ट ग्रेभल सडक मर्मत</t>
  </si>
  <si>
    <t>त्रिभुवन बस्ती खानेपानी लाइन बिस्तार</t>
  </si>
  <si>
    <t>वडा नं. ११ छाडा चौपाय व्यवस्थापन का लागी तारबार</t>
  </si>
  <si>
    <t>वडा नं. ३ रामबस्ति  गेत्समनी चर्च कार्पेट खरिद</t>
  </si>
  <si>
    <t>केशब तिमिल्सेनाको घर देखी पुर्व सडक मर्मत वडा नं. ९</t>
  </si>
  <si>
    <t>बिभिन्न राष्ट्रिय तथा स्थानिय चाडपर्व कार्यक्रम</t>
  </si>
  <si>
    <t>बिभिन्न राष्ट्रिय दिवस कार्यक्रम</t>
  </si>
  <si>
    <t>पुनर्वास सास्कृतिक तथा पर्यटन महोत्सव</t>
  </si>
  <si>
    <t>कर्मचारी क्षमता बिकास कार्यक्रम</t>
  </si>
  <si>
    <t>फोहर मैला ब्यवस्थापन तिनवटा बजार को</t>
  </si>
  <si>
    <t xml:space="preserve">म्याद थप भएका योजनाको भुक्तानी दिन बाकी रकम </t>
  </si>
  <si>
    <t>बडा नं. ८ कंकड ओरालो नाली निर्माण (ठे.नं. ३८)</t>
  </si>
  <si>
    <t xml:space="preserve"> वडा नं. ५ मदन टोल सडक ग्रेभल (ठे.नं. ३५ )</t>
  </si>
  <si>
    <t>ह्यूमपाईप खरिद (ठे.नं. ३९)</t>
  </si>
  <si>
    <t xml:space="preserve">टि.सि.एन चोक देखी पुर्व टाउन सडक कालोपत्रे( बिगत को योजना) ठे.नं. २ र ठे.नं. २१ </t>
  </si>
  <si>
    <t>ङ</t>
  </si>
  <si>
    <t xml:space="preserve">खाने पानी तथा सरसफाई डिभिजन कार्यालय  बाट निर्माण भएका सौचालय मा न.पा को लागत सहभागीता भुक्तानी दिन बाकी रकम </t>
  </si>
  <si>
    <t>नगर स्तरिय योजनाको जम्मा</t>
  </si>
  <si>
    <t xml:space="preserve">वडा स्तरिय योजना का लागी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</si>
</sst>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00439]0"/>
    <numFmt numFmtId="165" formatCode="[$-4000000]dd/m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parajita"/>
      <family val="1"/>
    </font>
    <font>
      <sz val="14"/>
      <color theme="1"/>
      <name val="Aparajita"/>
      <family val="1"/>
    </font>
    <font>
      <b/>
      <sz val="14"/>
      <color theme="1"/>
      <name val="Aparajita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Aparajita"/>
      <family val="1"/>
    </font>
    <font>
      <sz val="16"/>
      <color theme="1"/>
      <name val="Aparajita"/>
      <family val="1"/>
    </font>
    <font>
      <sz val="14"/>
      <color rgb="FFFF0000"/>
      <name val="Aparajita"/>
      <family val="1"/>
    </font>
    <font>
      <sz val="14"/>
      <color rgb="FF002060"/>
      <name val="Aparajit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0" borderId="2" xfId="0" applyNumberFormat="1" applyFont="1" applyBorder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/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3" fillId="0" borderId="0" xfId="0" applyNumberFormat="1" applyFont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64" fontId="4" fillId="0" borderId="2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3" fontId="3" fillId="0" borderId="2" xfId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12" fillId="0" borderId="2" xfId="0" applyNumberFormat="1" applyFont="1" applyBorder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3" fontId="3" fillId="0" borderId="0" xfId="0" applyNumberFormat="1" applyFont="1"/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13" fillId="0" borderId="2" xfId="0" applyNumberFormat="1" applyFont="1" applyBorder="1"/>
    <xf numFmtId="43" fontId="3" fillId="0" borderId="2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A51" workbookViewId="0">
      <selection activeCell="H69" sqref="H69"/>
    </sheetView>
  </sheetViews>
  <sheetFormatPr defaultColWidth="9.109375" defaultRowHeight="20.399999999999999" x14ac:dyDescent="0.55000000000000004"/>
  <cols>
    <col min="1" max="1" width="4.44140625" style="2" bestFit="1" customWidth="1"/>
    <col min="2" max="4" width="9.109375" style="2"/>
    <col min="5" max="5" width="35.6640625" style="2" customWidth="1"/>
    <col min="6" max="6" width="16.5546875" style="2" customWidth="1"/>
    <col min="7" max="7" width="9.109375" style="2"/>
    <col min="8" max="8" width="19.77734375" style="2" customWidth="1"/>
    <col min="9" max="10" width="19" style="2" bestFit="1" customWidth="1"/>
    <col min="11" max="11" width="22.5546875" style="2" bestFit="1" customWidth="1"/>
    <col min="12" max="12" width="14.5546875" style="2" bestFit="1" customWidth="1"/>
    <col min="13" max="16384" width="9.109375" style="2"/>
  </cols>
  <sheetData>
    <row r="1" spans="1:12" ht="23.4" x14ac:dyDescent="0.6">
      <c r="A1" s="1" t="s">
        <v>0</v>
      </c>
      <c r="B1" s="1"/>
      <c r="C1" s="1"/>
      <c r="D1" s="1"/>
      <c r="E1" s="1"/>
      <c r="F1" s="1"/>
    </row>
    <row r="2" spans="1:12" x14ac:dyDescent="0.55000000000000004">
      <c r="A2" s="3" t="s">
        <v>1</v>
      </c>
      <c r="B2" s="3"/>
      <c r="C2" s="3"/>
      <c r="D2" s="3"/>
      <c r="E2" s="3"/>
      <c r="F2" s="3"/>
    </row>
    <row r="3" spans="1:12" ht="40.799999999999997" x14ac:dyDescent="0.55000000000000004">
      <c r="A3" s="4" t="s">
        <v>2</v>
      </c>
      <c r="B3" s="4"/>
      <c r="C3" s="4"/>
      <c r="D3" s="4"/>
      <c r="E3" s="4"/>
      <c r="F3" s="4"/>
      <c r="H3" s="5" t="s">
        <v>3</v>
      </c>
      <c r="I3" s="6" t="s">
        <v>4</v>
      </c>
      <c r="J3" s="6" t="s">
        <v>5</v>
      </c>
      <c r="K3" s="6" t="s">
        <v>6</v>
      </c>
      <c r="L3" s="2" t="s">
        <v>7</v>
      </c>
    </row>
    <row r="4" spans="1:12" x14ac:dyDescent="0.55000000000000004">
      <c r="A4" s="7">
        <v>1</v>
      </c>
      <c r="B4" s="8" t="s">
        <v>8</v>
      </c>
      <c r="C4" s="8"/>
      <c r="D4" s="8"/>
      <c r="E4" s="9"/>
      <c r="F4" s="7">
        <v>146200000</v>
      </c>
    </row>
    <row r="5" spans="1:12" x14ac:dyDescent="0.55000000000000004">
      <c r="A5" s="7">
        <v>2</v>
      </c>
      <c r="B5" s="8" t="s">
        <v>9</v>
      </c>
      <c r="C5" s="8"/>
      <c r="D5" s="8"/>
      <c r="E5" s="9"/>
      <c r="F5" s="7">
        <v>7659000</v>
      </c>
    </row>
    <row r="6" spans="1:12" x14ac:dyDescent="0.55000000000000004">
      <c r="A6" s="7">
        <v>3</v>
      </c>
      <c r="B6" s="8" t="s">
        <v>10</v>
      </c>
      <c r="C6" s="8"/>
      <c r="D6" s="8"/>
      <c r="E6" s="9"/>
      <c r="F6" s="7">
        <v>150200000</v>
      </c>
    </row>
    <row r="7" spans="1:12" x14ac:dyDescent="0.55000000000000004">
      <c r="A7" s="7">
        <v>4</v>
      </c>
      <c r="B7" s="8" t="s">
        <v>11</v>
      </c>
      <c r="C7" s="8"/>
      <c r="D7" s="8"/>
      <c r="E7" s="9"/>
      <c r="F7" s="7">
        <v>95135000</v>
      </c>
    </row>
    <row r="8" spans="1:12" x14ac:dyDescent="0.55000000000000004">
      <c r="A8" s="7">
        <v>5</v>
      </c>
      <c r="B8" s="8" t="s">
        <v>12</v>
      </c>
      <c r="C8" s="8"/>
      <c r="D8" s="8"/>
      <c r="E8" s="9"/>
      <c r="F8" s="7">
        <v>8732000</v>
      </c>
    </row>
    <row r="9" spans="1:12" x14ac:dyDescent="0.55000000000000004">
      <c r="A9" s="7">
        <v>6</v>
      </c>
      <c r="B9" s="8" t="s">
        <v>7</v>
      </c>
      <c r="C9" s="8"/>
      <c r="D9" s="8"/>
      <c r="E9" s="9"/>
      <c r="F9" s="7">
        <v>16421000</v>
      </c>
    </row>
    <row r="10" spans="1:12" x14ac:dyDescent="0.55000000000000004">
      <c r="A10" s="7">
        <v>7</v>
      </c>
      <c r="B10" s="8" t="s">
        <v>13</v>
      </c>
      <c r="C10" s="8"/>
      <c r="D10" s="8"/>
      <c r="E10" s="9"/>
      <c r="F10" s="7">
        <v>3500000</v>
      </c>
    </row>
    <row r="11" spans="1:12" x14ac:dyDescent="0.55000000000000004">
      <c r="A11" s="7">
        <v>8</v>
      </c>
      <c r="B11" s="8" t="s">
        <v>14</v>
      </c>
      <c r="C11" s="8"/>
      <c r="D11" s="8"/>
      <c r="E11" s="9"/>
      <c r="F11" s="7">
        <v>72000000</v>
      </c>
    </row>
    <row r="12" spans="1:12" x14ac:dyDescent="0.55000000000000004">
      <c r="A12" s="7">
        <v>9</v>
      </c>
      <c r="B12" s="8" t="s">
        <v>15</v>
      </c>
      <c r="C12" s="8"/>
      <c r="D12" s="8"/>
      <c r="E12" s="9"/>
      <c r="F12" s="7">
        <v>46000000</v>
      </c>
    </row>
    <row r="13" spans="1:12" x14ac:dyDescent="0.55000000000000004">
      <c r="A13" s="7">
        <v>10</v>
      </c>
      <c r="B13" s="8" t="s">
        <v>16</v>
      </c>
      <c r="C13" s="8"/>
      <c r="D13" s="8"/>
      <c r="E13" s="9"/>
      <c r="F13" s="7">
        <f>SUM(F4:F12)</f>
        <v>545847000</v>
      </c>
    </row>
    <row r="14" spans="1:12" x14ac:dyDescent="0.55000000000000004">
      <c r="A14" s="10"/>
      <c r="B14" s="11" t="s">
        <v>17</v>
      </c>
      <c r="C14" s="11"/>
      <c r="D14" s="11"/>
      <c r="E14" s="12"/>
      <c r="F14" s="13"/>
    </row>
    <row r="15" spans="1:12" x14ac:dyDescent="0.55000000000000004">
      <c r="A15" s="14"/>
      <c r="B15" s="15" t="s">
        <v>18</v>
      </c>
      <c r="C15" s="15"/>
      <c r="D15" s="15"/>
      <c r="E15" s="16"/>
      <c r="F15" s="13"/>
    </row>
    <row r="16" spans="1:12" x14ac:dyDescent="0.55000000000000004">
      <c r="A16" s="7">
        <v>1</v>
      </c>
      <c r="B16" s="8" t="s">
        <v>19</v>
      </c>
      <c r="C16" s="8"/>
      <c r="D16" s="8"/>
      <c r="E16" s="9"/>
      <c r="F16" s="7">
        <v>127782000</v>
      </c>
    </row>
    <row r="17" spans="1:9" x14ac:dyDescent="0.55000000000000004">
      <c r="A17" s="7">
        <v>2</v>
      </c>
      <c r="B17" s="8" t="s">
        <v>20</v>
      </c>
      <c r="C17" s="8"/>
      <c r="D17" s="8"/>
      <c r="E17" s="9"/>
      <c r="F17" s="7">
        <v>16714000</v>
      </c>
    </row>
    <row r="18" spans="1:9" x14ac:dyDescent="0.55000000000000004">
      <c r="A18" s="7">
        <v>3</v>
      </c>
      <c r="B18" s="8" t="s">
        <v>21</v>
      </c>
      <c r="C18" s="8"/>
      <c r="D18" s="8"/>
      <c r="E18" s="9"/>
      <c r="F18" s="7">
        <v>1050000</v>
      </c>
      <c r="H18" s="17"/>
    </row>
    <row r="19" spans="1:9" x14ac:dyDescent="0.55000000000000004">
      <c r="A19" s="7">
        <v>4</v>
      </c>
      <c r="B19" s="8" t="s">
        <v>22</v>
      </c>
      <c r="C19" s="8"/>
      <c r="D19" s="8"/>
      <c r="E19" s="9"/>
      <c r="F19" s="7">
        <f>566000+296000</f>
        <v>862000</v>
      </c>
    </row>
    <row r="20" spans="1:9" x14ac:dyDescent="0.55000000000000004">
      <c r="A20" s="7">
        <v>5</v>
      </c>
      <c r="B20" s="8" t="s">
        <v>23</v>
      </c>
      <c r="C20" s="8"/>
      <c r="D20" s="8"/>
      <c r="E20" s="9"/>
      <c r="F20" s="7">
        <v>428000</v>
      </c>
    </row>
    <row r="21" spans="1:9" x14ac:dyDescent="0.55000000000000004">
      <c r="A21" s="7">
        <v>6</v>
      </c>
      <c r="B21" s="18" t="s">
        <v>24</v>
      </c>
      <c r="C21" s="18"/>
      <c r="D21" s="18"/>
      <c r="E21" s="19"/>
      <c r="F21" s="7">
        <v>1796000</v>
      </c>
    </row>
    <row r="22" spans="1:9" x14ac:dyDescent="0.55000000000000004">
      <c r="A22" s="7">
        <v>7</v>
      </c>
      <c r="B22" s="8" t="s">
        <v>25</v>
      </c>
      <c r="C22" s="8"/>
      <c r="D22" s="8"/>
      <c r="E22" s="9"/>
      <c r="F22" s="7">
        <v>100000</v>
      </c>
    </row>
    <row r="23" spans="1:9" x14ac:dyDescent="0.55000000000000004">
      <c r="A23" s="7">
        <v>8</v>
      </c>
      <c r="B23" s="8" t="s">
        <v>26</v>
      </c>
      <c r="C23" s="8"/>
      <c r="D23" s="8"/>
      <c r="E23" s="9"/>
      <c r="F23" s="7">
        <v>1468000</v>
      </c>
    </row>
    <row r="24" spans="1:9" x14ac:dyDescent="0.55000000000000004">
      <c r="A24" s="7">
        <v>9</v>
      </c>
      <c r="B24" s="8" t="s">
        <v>14</v>
      </c>
      <c r="C24" s="8"/>
      <c r="D24" s="8"/>
      <c r="E24" s="9"/>
      <c r="F24" s="7">
        <v>72000000</v>
      </c>
    </row>
    <row r="25" spans="1:9" x14ac:dyDescent="0.55000000000000004">
      <c r="A25" s="7">
        <v>10</v>
      </c>
      <c r="B25" s="18" t="s">
        <v>27</v>
      </c>
      <c r="C25" s="18"/>
      <c r="D25" s="18"/>
      <c r="E25" s="19"/>
      <c r="F25" s="7">
        <v>73000000</v>
      </c>
    </row>
    <row r="26" spans="1:9" x14ac:dyDescent="0.55000000000000004">
      <c r="A26" s="14"/>
      <c r="B26" s="20" t="s">
        <v>28</v>
      </c>
      <c r="C26" s="20"/>
      <c r="D26" s="20"/>
      <c r="E26" s="21"/>
      <c r="F26" s="22">
        <f>SUM(F16:F25)</f>
        <v>295200000</v>
      </c>
      <c r="I26" s="17"/>
    </row>
    <row r="27" spans="1:9" x14ac:dyDescent="0.55000000000000004">
      <c r="A27" s="14"/>
      <c r="B27" s="23" t="s">
        <v>29</v>
      </c>
      <c r="C27" s="24"/>
      <c r="D27" s="24"/>
      <c r="E27" s="25"/>
      <c r="F27" s="22"/>
      <c r="H27" s="17"/>
    </row>
    <row r="28" spans="1:9" x14ac:dyDescent="0.55000000000000004">
      <c r="A28" s="7">
        <v>1</v>
      </c>
      <c r="B28" s="9" t="s">
        <v>30</v>
      </c>
      <c r="C28" s="26"/>
      <c r="D28" s="26"/>
      <c r="E28" s="27"/>
      <c r="F28" s="7"/>
    </row>
    <row r="29" spans="1:9" ht="33.6" customHeight="1" x14ac:dyDescent="0.55000000000000004">
      <c r="A29" s="7" t="s">
        <v>31</v>
      </c>
      <c r="B29" s="28" t="s">
        <v>32</v>
      </c>
      <c r="C29" s="29"/>
      <c r="D29" s="29"/>
      <c r="E29" s="30"/>
      <c r="F29" s="7">
        <v>1750000</v>
      </c>
    </row>
    <row r="30" spans="1:9" ht="36" customHeight="1" x14ac:dyDescent="0.55000000000000004">
      <c r="A30" s="7" t="s">
        <v>33</v>
      </c>
      <c r="B30" s="19" t="s">
        <v>34</v>
      </c>
      <c r="C30" s="31"/>
      <c r="D30" s="31"/>
      <c r="E30" s="32"/>
      <c r="F30" s="7">
        <v>1750000</v>
      </c>
    </row>
    <row r="31" spans="1:9" x14ac:dyDescent="0.55000000000000004">
      <c r="A31" s="7">
        <v>2</v>
      </c>
      <c r="B31" s="8" t="s">
        <v>35</v>
      </c>
      <c r="C31" s="8"/>
      <c r="D31" s="8"/>
      <c r="E31" s="9"/>
      <c r="F31" s="7">
        <f>F13-F26-F29-F30-F12</f>
        <v>201147000</v>
      </c>
    </row>
    <row r="32" spans="1:9" x14ac:dyDescent="0.55000000000000004">
      <c r="A32" s="7">
        <v>3</v>
      </c>
      <c r="B32" s="8" t="s">
        <v>15</v>
      </c>
      <c r="C32" s="8"/>
      <c r="D32" s="8"/>
      <c r="E32" s="8"/>
      <c r="F32" s="7">
        <v>46000000</v>
      </c>
    </row>
    <row r="33" spans="1:10" x14ac:dyDescent="0.55000000000000004">
      <c r="A33" s="14"/>
      <c r="B33" s="20" t="s">
        <v>36</v>
      </c>
      <c r="C33" s="20"/>
      <c r="D33" s="20"/>
      <c r="E33" s="20"/>
      <c r="F33" s="22">
        <f>SUM(F31:F32)</f>
        <v>247147000</v>
      </c>
    </row>
    <row r="34" spans="1:10" ht="28.8" x14ac:dyDescent="0.55000000000000004">
      <c r="A34" s="33"/>
      <c r="B34" s="34" t="s">
        <v>37</v>
      </c>
      <c r="C34" s="35"/>
      <c r="D34" s="35"/>
      <c r="E34" s="36"/>
      <c r="F34" s="37"/>
      <c r="H34" s="17"/>
    </row>
    <row r="35" spans="1:10" x14ac:dyDescent="0.55000000000000004">
      <c r="A35" s="33">
        <v>1</v>
      </c>
      <c r="B35" s="38" t="s">
        <v>38</v>
      </c>
      <c r="C35" s="39"/>
      <c r="D35" s="39"/>
      <c r="E35" s="40"/>
      <c r="F35" s="7">
        <v>20000000</v>
      </c>
      <c r="H35" s="2">
        <v>20000000</v>
      </c>
    </row>
    <row r="36" spans="1:10" x14ac:dyDescent="0.55000000000000004">
      <c r="A36" s="33">
        <v>2</v>
      </c>
      <c r="B36" s="41" t="s">
        <v>39</v>
      </c>
      <c r="C36" s="41"/>
      <c r="D36" s="41"/>
      <c r="E36" s="42"/>
      <c r="F36" s="7">
        <f>(F33-F35)*3%</f>
        <v>6814410</v>
      </c>
      <c r="H36" s="2">
        <v>3525000</v>
      </c>
      <c r="I36" s="17">
        <f>229770+29230</f>
        <v>259000</v>
      </c>
    </row>
    <row r="37" spans="1:10" x14ac:dyDescent="0.55000000000000004">
      <c r="A37" s="33">
        <v>3</v>
      </c>
      <c r="B37" s="43" t="s">
        <v>40</v>
      </c>
      <c r="C37" s="43"/>
      <c r="D37" s="43"/>
      <c r="E37" s="44"/>
      <c r="F37" s="7">
        <v>5000000</v>
      </c>
      <c r="H37" s="17">
        <v>5000000</v>
      </c>
    </row>
    <row r="38" spans="1:10" x14ac:dyDescent="0.55000000000000004">
      <c r="A38" s="33">
        <v>4</v>
      </c>
      <c r="B38" s="45" t="s">
        <v>41</v>
      </c>
      <c r="C38" s="45"/>
      <c r="D38" s="45"/>
      <c r="E38" s="46"/>
      <c r="F38" s="7">
        <v>5000000</v>
      </c>
      <c r="H38" s="2">
        <v>5000000</v>
      </c>
    </row>
    <row r="39" spans="1:10" x14ac:dyDescent="0.55000000000000004">
      <c r="A39" s="33">
        <v>5</v>
      </c>
      <c r="B39" s="47" t="s">
        <v>42</v>
      </c>
      <c r="C39" s="47"/>
      <c r="D39" s="47"/>
      <c r="E39" s="48"/>
      <c r="F39" s="7">
        <v>5000000</v>
      </c>
      <c r="H39" s="2">
        <v>5000000</v>
      </c>
    </row>
    <row r="40" spans="1:10" x14ac:dyDescent="0.55000000000000004">
      <c r="A40" s="33">
        <v>6</v>
      </c>
      <c r="B40" s="47" t="s">
        <v>43</v>
      </c>
      <c r="C40" s="47"/>
      <c r="D40" s="47"/>
      <c r="E40" s="48"/>
      <c r="F40" s="7">
        <v>5000000</v>
      </c>
      <c r="H40" s="2">
        <v>5000000</v>
      </c>
    </row>
    <row r="41" spans="1:10" ht="37.5" customHeight="1" x14ac:dyDescent="0.55000000000000004">
      <c r="A41" s="33">
        <v>7</v>
      </c>
      <c r="B41" s="49" t="s">
        <v>44</v>
      </c>
      <c r="C41" s="50"/>
      <c r="D41" s="50"/>
      <c r="E41" s="51"/>
      <c r="F41" s="7">
        <v>2500000</v>
      </c>
      <c r="H41" s="2">
        <v>2500000</v>
      </c>
    </row>
    <row r="42" spans="1:10" x14ac:dyDescent="0.55000000000000004">
      <c r="A42" s="33">
        <v>8</v>
      </c>
      <c r="B42" s="49" t="s">
        <v>45</v>
      </c>
      <c r="C42" s="50"/>
      <c r="D42" s="50"/>
      <c r="E42" s="51"/>
      <c r="F42" s="7">
        <v>2700000</v>
      </c>
      <c r="H42" s="6"/>
      <c r="J42" s="2">
        <v>2700000</v>
      </c>
    </row>
    <row r="43" spans="1:10" x14ac:dyDescent="0.55000000000000004">
      <c r="A43" s="33">
        <v>9</v>
      </c>
      <c r="B43" s="45" t="s">
        <v>46</v>
      </c>
      <c r="C43" s="45"/>
      <c r="D43" s="45"/>
      <c r="E43" s="46"/>
      <c r="F43" s="7">
        <v>2000000</v>
      </c>
    </row>
    <row r="44" spans="1:10" x14ac:dyDescent="0.55000000000000004">
      <c r="A44" s="33">
        <v>10</v>
      </c>
      <c r="B44" s="45" t="s">
        <v>47</v>
      </c>
      <c r="C44" s="45"/>
      <c r="D44" s="45"/>
      <c r="E44" s="46"/>
      <c r="F44" s="7">
        <v>3000000</v>
      </c>
    </row>
    <row r="45" spans="1:10" x14ac:dyDescent="0.55000000000000004">
      <c r="A45" s="33">
        <v>11</v>
      </c>
      <c r="B45" s="47" t="s">
        <v>48</v>
      </c>
      <c r="C45" s="47"/>
      <c r="D45" s="47"/>
      <c r="E45" s="48"/>
      <c r="F45" s="7">
        <v>5000000</v>
      </c>
      <c r="H45" s="2">
        <v>5000000</v>
      </c>
    </row>
    <row r="46" spans="1:10" x14ac:dyDescent="0.55000000000000004">
      <c r="A46" s="33">
        <v>12</v>
      </c>
      <c r="B46" s="45" t="s">
        <v>49</v>
      </c>
      <c r="C46" s="45"/>
      <c r="D46" s="45"/>
      <c r="E46" s="46"/>
      <c r="F46" s="7">
        <v>2000000</v>
      </c>
    </row>
    <row r="47" spans="1:10" x14ac:dyDescent="0.55000000000000004">
      <c r="A47" s="33">
        <v>13</v>
      </c>
      <c r="B47" s="52" t="s">
        <v>50</v>
      </c>
      <c r="C47" s="45"/>
      <c r="D47" s="45"/>
      <c r="E47" s="46"/>
      <c r="F47" s="7">
        <v>5000000</v>
      </c>
      <c r="H47" s="2">
        <v>5000000</v>
      </c>
    </row>
    <row r="48" spans="1:10" x14ac:dyDescent="0.55000000000000004">
      <c r="A48" s="33">
        <v>14</v>
      </c>
      <c r="B48" s="41" t="s">
        <v>51</v>
      </c>
      <c r="C48" s="41"/>
      <c r="D48" s="41"/>
      <c r="E48" s="42"/>
      <c r="F48" s="7">
        <v>3000000</v>
      </c>
    </row>
    <row r="49" spans="1:7" x14ac:dyDescent="0.55000000000000004">
      <c r="A49" s="33">
        <v>15</v>
      </c>
      <c r="B49" s="53" t="s">
        <v>52</v>
      </c>
      <c r="C49" s="54"/>
      <c r="D49" s="54"/>
      <c r="E49" s="54"/>
      <c r="F49" s="7">
        <v>15000000</v>
      </c>
    </row>
    <row r="50" spans="1:7" x14ac:dyDescent="0.55000000000000004">
      <c r="A50" s="33">
        <v>16</v>
      </c>
      <c r="B50" s="40" t="s">
        <v>53</v>
      </c>
      <c r="C50" s="55"/>
      <c r="D50" s="55"/>
      <c r="E50" s="55"/>
      <c r="F50" s="7"/>
    </row>
    <row r="51" spans="1:7" x14ac:dyDescent="0.55000000000000004">
      <c r="A51" s="33" t="s">
        <v>31</v>
      </c>
      <c r="B51" s="38" t="s">
        <v>54</v>
      </c>
      <c r="C51" s="39"/>
      <c r="D51" s="39"/>
      <c r="E51" s="40"/>
      <c r="F51" s="7">
        <v>600000</v>
      </c>
      <c r="G51" s="2">
        <v>1</v>
      </c>
    </row>
    <row r="52" spans="1:7" x14ac:dyDescent="0.55000000000000004">
      <c r="A52" s="33" t="s">
        <v>33</v>
      </c>
      <c r="B52" s="38" t="s">
        <v>55</v>
      </c>
      <c r="C52" s="39"/>
      <c r="D52" s="39"/>
      <c r="E52" s="40"/>
      <c r="F52" s="7">
        <v>1700000</v>
      </c>
    </row>
    <row r="53" spans="1:7" x14ac:dyDescent="0.55000000000000004">
      <c r="A53" s="33" t="s">
        <v>56</v>
      </c>
      <c r="B53" s="38" t="s">
        <v>57</v>
      </c>
      <c r="C53" s="39"/>
      <c r="D53" s="39"/>
      <c r="E53" s="40"/>
      <c r="F53" s="7">
        <v>300000</v>
      </c>
    </row>
    <row r="54" spans="1:7" ht="23.4" x14ac:dyDescent="0.6">
      <c r="A54" s="33">
        <v>17</v>
      </c>
      <c r="B54" s="56" t="s">
        <v>58</v>
      </c>
      <c r="C54" s="57"/>
      <c r="D54" s="57"/>
      <c r="E54" s="57"/>
      <c r="F54" s="58">
        <v>1800000</v>
      </c>
      <c r="G54" s="14">
        <v>10</v>
      </c>
    </row>
    <row r="55" spans="1:7" x14ac:dyDescent="0.55000000000000004">
      <c r="A55" s="33">
        <v>18</v>
      </c>
      <c r="B55" s="40" t="s">
        <v>59</v>
      </c>
      <c r="C55" s="55"/>
      <c r="D55" s="55"/>
      <c r="E55" s="55"/>
      <c r="F55" s="7">
        <v>3000000</v>
      </c>
    </row>
    <row r="56" spans="1:7" x14ac:dyDescent="0.55000000000000004">
      <c r="A56" s="33">
        <v>19</v>
      </c>
      <c r="B56" s="59" t="s">
        <v>60</v>
      </c>
      <c r="C56" s="59"/>
      <c r="D56" s="59"/>
      <c r="E56" s="60"/>
      <c r="F56" s="7"/>
    </row>
    <row r="57" spans="1:7" ht="42.75" customHeight="1" x14ac:dyDescent="0.55000000000000004">
      <c r="A57" s="33" t="s">
        <v>31</v>
      </c>
      <c r="B57" s="38" t="s">
        <v>61</v>
      </c>
      <c r="C57" s="39"/>
      <c r="D57" s="39"/>
      <c r="E57" s="40"/>
      <c r="F57" s="7">
        <v>1000000</v>
      </c>
    </row>
    <row r="58" spans="1:7" x14ac:dyDescent="0.55000000000000004">
      <c r="A58" s="33" t="s">
        <v>33</v>
      </c>
      <c r="B58" s="61" t="s">
        <v>62</v>
      </c>
      <c r="C58" s="41"/>
      <c r="D58" s="41"/>
      <c r="E58" s="42"/>
      <c r="F58" s="7">
        <v>500000</v>
      </c>
    </row>
    <row r="59" spans="1:7" x14ac:dyDescent="0.55000000000000004">
      <c r="A59" s="33" t="s">
        <v>56</v>
      </c>
      <c r="B59" s="61" t="s">
        <v>63</v>
      </c>
      <c r="C59" s="41"/>
      <c r="D59" s="41"/>
      <c r="E59" s="42"/>
      <c r="F59" s="7">
        <v>500000</v>
      </c>
    </row>
    <row r="60" spans="1:7" x14ac:dyDescent="0.55000000000000004">
      <c r="A60" s="33" t="s">
        <v>64</v>
      </c>
      <c r="B60" s="61" t="s">
        <v>65</v>
      </c>
      <c r="C60" s="41"/>
      <c r="D60" s="41"/>
      <c r="E60" s="42"/>
      <c r="F60" s="7">
        <v>1000000</v>
      </c>
    </row>
    <row r="61" spans="1:7" x14ac:dyDescent="0.55000000000000004">
      <c r="A61" s="33">
        <v>20</v>
      </c>
      <c r="B61" s="38" t="s">
        <v>66</v>
      </c>
      <c r="C61" s="39"/>
      <c r="D61" s="39"/>
      <c r="E61" s="40"/>
      <c r="F61" s="7">
        <v>1000000</v>
      </c>
    </row>
    <row r="62" spans="1:7" x14ac:dyDescent="0.55000000000000004">
      <c r="A62" s="33">
        <v>21</v>
      </c>
      <c r="B62" s="62" t="s">
        <v>67</v>
      </c>
      <c r="C62" s="62"/>
      <c r="D62" s="62"/>
      <c r="E62" s="63"/>
      <c r="F62" s="7">
        <v>500000</v>
      </c>
    </row>
    <row r="63" spans="1:7" x14ac:dyDescent="0.55000000000000004">
      <c r="A63" s="33">
        <v>22</v>
      </c>
      <c r="B63" s="41" t="s">
        <v>68</v>
      </c>
      <c r="C63" s="41"/>
      <c r="D63" s="41"/>
      <c r="E63" s="42"/>
      <c r="F63" s="7">
        <v>5000000</v>
      </c>
    </row>
    <row r="64" spans="1:7" x14ac:dyDescent="0.55000000000000004">
      <c r="A64" s="33">
        <v>23</v>
      </c>
      <c r="B64" s="41" t="s">
        <v>69</v>
      </c>
      <c r="C64" s="41"/>
      <c r="D64" s="41"/>
      <c r="E64" s="42"/>
      <c r="F64" s="7">
        <v>1500000</v>
      </c>
    </row>
    <row r="65" spans="1:10" x14ac:dyDescent="0.55000000000000004">
      <c r="A65" s="33">
        <v>24</v>
      </c>
      <c r="B65" s="41" t="s">
        <v>70</v>
      </c>
      <c r="C65" s="41"/>
      <c r="D65" s="41"/>
      <c r="E65" s="42"/>
      <c r="F65" s="7">
        <v>325000</v>
      </c>
    </row>
    <row r="66" spans="1:10" x14ac:dyDescent="0.55000000000000004">
      <c r="A66" s="33">
        <v>25</v>
      </c>
      <c r="B66" s="41" t="s">
        <v>71</v>
      </c>
      <c r="C66" s="41"/>
      <c r="D66" s="41"/>
      <c r="E66" s="42"/>
      <c r="F66" s="7">
        <v>250000</v>
      </c>
    </row>
    <row r="67" spans="1:10" x14ac:dyDescent="0.55000000000000004">
      <c r="A67" s="33">
        <v>26</v>
      </c>
      <c r="B67" s="41" t="s">
        <v>72</v>
      </c>
      <c r="C67" s="41"/>
      <c r="D67" s="41"/>
      <c r="E67" s="42"/>
      <c r="F67" s="7">
        <v>3150000</v>
      </c>
      <c r="H67" s="17"/>
    </row>
    <row r="68" spans="1:10" x14ac:dyDescent="0.55000000000000004">
      <c r="A68" s="33">
        <v>27</v>
      </c>
      <c r="B68" s="41" t="s">
        <v>73</v>
      </c>
      <c r="C68" s="41"/>
      <c r="D68" s="41"/>
      <c r="E68" s="42"/>
      <c r="F68" s="7">
        <v>3000000</v>
      </c>
      <c r="I68" s="2">
        <v>3000000</v>
      </c>
    </row>
    <row r="69" spans="1:10" x14ac:dyDescent="0.55000000000000004">
      <c r="A69" s="33">
        <v>28</v>
      </c>
      <c r="B69" s="41" t="s">
        <v>74</v>
      </c>
      <c r="C69" s="41"/>
      <c r="D69" s="41"/>
      <c r="E69" s="42"/>
      <c r="F69" s="7">
        <v>4000000</v>
      </c>
      <c r="I69" s="2">
        <v>4000000</v>
      </c>
    </row>
    <row r="70" spans="1:10" x14ac:dyDescent="0.55000000000000004">
      <c r="A70" s="33">
        <v>29</v>
      </c>
      <c r="B70" s="64" t="s">
        <v>75</v>
      </c>
      <c r="C70" s="64"/>
      <c r="D70" s="64"/>
      <c r="E70" s="65"/>
      <c r="F70" s="7">
        <v>4500000</v>
      </c>
    </row>
    <row r="71" spans="1:10" x14ac:dyDescent="0.55000000000000004">
      <c r="A71" s="33">
        <v>30</v>
      </c>
      <c r="B71" s="64" t="s">
        <v>76</v>
      </c>
      <c r="C71" s="64"/>
      <c r="D71" s="64"/>
      <c r="E71" s="65"/>
      <c r="F71" s="7">
        <v>2000000</v>
      </c>
    </row>
    <row r="72" spans="1:10" x14ac:dyDescent="0.55000000000000004">
      <c r="A72" s="33">
        <v>31</v>
      </c>
      <c r="B72" s="64" t="s">
        <v>77</v>
      </c>
      <c r="C72" s="64"/>
      <c r="D72" s="64"/>
      <c r="E72" s="65"/>
      <c r="F72" s="7">
        <v>3000000</v>
      </c>
      <c r="J72" s="2">
        <v>800000</v>
      </c>
    </row>
    <row r="73" spans="1:10" x14ac:dyDescent="0.55000000000000004">
      <c r="A73" s="33">
        <v>32</v>
      </c>
      <c r="B73" s="64" t="s">
        <v>78</v>
      </c>
      <c r="C73" s="64"/>
      <c r="D73" s="64"/>
      <c r="E73" s="65"/>
      <c r="F73" s="7">
        <v>800000</v>
      </c>
    </row>
    <row r="74" spans="1:10" x14ac:dyDescent="0.55000000000000004">
      <c r="A74" s="33">
        <v>33</v>
      </c>
      <c r="B74" s="64" t="s">
        <v>79</v>
      </c>
      <c r="C74" s="64"/>
      <c r="D74" s="64"/>
      <c r="E74" s="65"/>
      <c r="F74" s="7">
        <v>500000</v>
      </c>
    </row>
    <row r="75" spans="1:10" x14ac:dyDescent="0.55000000000000004">
      <c r="A75" s="33">
        <v>34</v>
      </c>
      <c r="B75" s="64" t="s">
        <v>80</v>
      </c>
      <c r="C75" s="64"/>
      <c r="D75" s="64"/>
      <c r="E75" s="65"/>
      <c r="F75" s="7">
        <v>4000000</v>
      </c>
    </row>
    <row r="76" spans="1:10" x14ac:dyDescent="0.55000000000000004">
      <c r="A76" s="33">
        <v>35</v>
      </c>
      <c r="B76" s="64" t="s">
        <v>81</v>
      </c>
      <c r="C76" s="64"/>
      <c r="D76" s="64"/>
      <c r="E76" s="65"/>
      <c r="F76" s="7">
        <v>1500000</v>
      </c>
    </row>
    <row r="77" spans="1:10" x14ac:dyDescent="0.55000000000000004">
      <c r="A77" s="33">
        <v>36</v>
      </c>
      <c r="B77" s="64" t="s">
        <v>82</v>
      </c>
      <c r="C77" s="64"/>
      <c r="D77" s="64"/>
      <c r="E77" s="65"/>
      <c r="F77" s="7">
        <v>250000</v>
      </c>
    </row>
    <row r="78" spans="1:10" ht="17.25" customHeight="1" x14ac:dyDescent="0.55000000000000004">
      <c r="A78" s="33">
        <v>37</v>
      </c>
      <c r="B78" s="64" t="s">
        <v>83</v>
      </c>
      <c r="C78" s="64"/>
      <c r="D78" s="64"/>
      <c r="E78" s="65"/>
      <c r="F78" s="7">
        <v>900000</v>
      </c>
    </row>
    <row r="79" spans="1:10" ht="17.25" customHeight="1" x14ac:dyDescent="0.55000000000000004">
      <c r="A79" s="33">
        <v>38</v>
      </c>
      <c r="B79" s="61" t="s">
        <v>84</v>
      </c>
      <c r="C79" s="41"/>
      <c r="D79" s="41"/>
      <c r="E79" s="42"/>
      <c r="F79" s="7">
        <v>150000</v>
      </c>
    </row>
    <row r="80" spans="1:10" ht="17.25" customHeight="1" x14ac:dyDescent="0.55000000000000004">
      <c r="A80" s="33">
        <v>39</v>
      </c>
      <c r="B80" s="61" t="s">
        <v>85</v>
      </c>
      <c r="C80" s="41"/>
      <c r="D80" s="41"/>
      <c r="E80" s="42"/>
      <c r="F80" s="7">
        <v>150000</v>
      </c>
    </row>
    <row r="81" spans="1:10" ht="17.25" customHeight="1" x14ac:dyDescent="0.55000000000000004">
      <c r="A81" s="33">
        <v>40</v>
      </c>
      <c r="B81" s="61" t="s">
        <v>86</v>
      </c>
      <c r="C81" s="41"/>
      <c r="D81" s="41"/>
      <c r="E81" s="42"/>
      <c r="F81" s="7">
        <v>300000</v>
      </c>
    </row>
    <row r="82" spans="1:10" ht="16.5" customHeight="1" x14ac:dyDescent="0.55000000000000004">
      <c r="A82" s="33">
        <v>41</v>
      </c>
      <c r="B82" s="64" t="s">
        <v>87</v>
      </c>
      <c r="C82" s="64"/>
      <c r="D82" s="64"/>
      <c r="E82" s="65"/>
      <c r="F82" s="7">
        <v>300000</v>
      </c>
    </row>
    <row r="83" spans="1:10" ht="20.25" customHeight="1" x14ac:dyDescent="0.55000000000000004">
      <c r="A83" s="33">
        <v>42</v>
      </c>
      <c r="B83" s="64" t="s">
        <v>88</v>
      </c>
      <c r="C83" s="64"/>
      <c r="D83" s="64"/>
      <c r="E83" s="65"/>
      <c r="F83" s="7">
        <v>1000000</v>
      </c>
    </row>
    <row r="84" spans="1:10" ht="17.25" customHeight="1" x14ac:dyDescent="0.55000000000000004">
      <c r="A84" s="33">
        <v>43</v>
      </c>
      <c r="B84" s="64" t="s">
        <v>89</v>
      </c>
      <c r="C84" s="64"/>
      <c r="D84" s="64"/>
      <c r="E84" s="65"/>
      <c r="F84" s="7">
        <v>300000</v>
      </c>
    </row>
    <row r="85" spans="1:10" ht="18" customHeight="1" x14ac:dyDescent="0.55000000000000004">
      <c r="A85" s="33">
        <v>44</v>
      </c>
      <c r="B85" s="64" t="s">
        <v>90</v>
      </c>
      <c r="C85" s="64"/>
      <c r="D85" s="64"/>
      <c r="E85" s="65"/>
      <c r="F85" s="7">
        <v>350000</v>
      </c>
    </row>
    <row r="86" spans="1:10" ht="19.5" customHeight="1" x14ac:dyDescent="0.55000000000000004">
      <c r="A86" s="33">
        <v>45</v>
      </c>
      <c r="B86" s="64" t="s">
        <v>91</v>
      </c>
      <c r="C86" s="64"/>
      <c r="D86" s="64"/>
      <c r="E86" s="65"/>
      <c r="F86" s="7">
        <v>300000</v>
      </c>
    </row>
    <row r="87" spans="1:10" ht="20.25" customHeight="1" x14ac:dyDescent="0.55000000000000004">
      <c r="A87" s="33">
        <v>46</v>
      </c>
      <c r="B87" s="64" t="s">
        <v>92</v>
      </c>
      <c r="C87" s="64"/>
      <c r="D87" s="64"/>
      <c r="E87" s="65"/>
      <c r="F87" s="7">
        <v>500000</v>
      </c>
    </row>
    <row r="88" spans="1:10" ht="17.25" customHeight="1" x14ac:dyDescent="0.55000000000000004">
      <c r="A88" s="33">
        <v>47</v>
      </c>
      <c r="B88" s="64" t="s">
        <v>93</v>
      </c>
      <c r="C88" s="64"/>
      <c r="D88" s="64"/>
      <c r="E88" s="65"/>
      <c r="F88" s="7">
        <v>2000000</v>
      </c>
    </row>
    <row r="89" spans="1:10" ht="18" customHeight="1" x14ac:dyDescent="0.55000000000000004">
      <c r="A89" s="33">
        <v>48</v>
      </c>
      <c r="B89" s="64" t="s">
        <v>94</v>
      </c>
      <c r="C89" s="64"/>
      <c r="D89" s="64"/>
      <c r="E89" s="65"/>
      <c r="F89" s="7">
        <v>600000</v>
      </c>
    </row>
    <row r="90" spans="1:10" ht="16.5" customHeight="1" x14ac:dyDescent="0.55000000000000004">
      <c r="A90" s="33">
        <v>49</v>
      </c>
      <c r="B90" s="41" t="s">
        <v>95</v>
      </c>
      <c r="C90" s="41"/>
      <c r="D90" s="41"/>
      <c r="E90" s="42"/>
      <c r="F90" s="7">
        <v>600000</v>
      </c>
    </row>
    <row r="91" spans="1:10" ht="20.25" customHeight="1" x14ac:dyDescent="0.55000000000000004">
      <c r="A91" s="33">
        <v>50</v>
      </c>
      <c r="B91" s="64" t="s">
        <v>96</v>
      </c>
      <c r="C91" s="64"/>
      <c r="D91" s="64"/>
      <c r="E91" s="65"/>
      <c r="F91" s="7">
        <v>500000</v>
      </c>
    </row>
    <row r="92" spans="1:10" ht="16.5" customHeight="1" x14ac:dyDescent="0.55000000000000004">
      <c r="A92" s="33">
        <v>51</v>
      </c>
      <c r="B92" s="64" t="s">
        <v>97</v>
      </c>
      <c r="C92" s="64"/>
      <c r="D92" s="64"/>
      <c r="E92" s="65"/>
      <c r="F92" s="7">
        <v>350000</v>
      </c>
    </row>
    <row r="93" spans="1:10" x14ac:dyDescent="0.55000000000000004">
      <c r="A93" s="33">
        <v>52</v>
      </c>
      <c r="B93" s="64" t="s">
        <v>98</v>
      </c>
      <c r="C93" s="64"/>
      <c r="D93" s="64"/>
      <c r="E93" s="65"/>
      <c r="F93" s="7">
        <v>80000</v>
      </c>
    </row>
    <row r="94" spans="1:10" x14ac:dyDescent="0.55000000000000004">
      <c r="A94" s="33">
        <v>53</v>
      </c>
      <c r="B94" s="64" t="s">
        <v>99</v>
      </c>
      <c r="C94" s="64"/>
      <c r="D94" s="64"/>
      <c r="E94" s="65"/>
      <c r="F94" s="7">
        <v>50000</v>
      </c>
      <c r="H94" s="17"/>
    </row>
    <row r="95" spans="1:10" x14ac:dyDescent="0.55000000000000004">
      <c r="A95" s="33">
        <v>54</v>
      </c>
      <c r="B95" s="64" t="s">
        <v>100</v>
      </c>
      <c r="C95" s="64"/>
      <c r="D95" s="64"/>
      <c r="E95" s="65"/>
      <c r="F95" s="7">
        <v>600000</v>
      </c>
    </row>
    <row r="96" spans="1:10" x14ac:dyDescent="0.55000000000000004">
      <c r="A96" s="33">
        <v>55</v>
      </c>
      <c r="B96" s="64" t="s">
        <v>101</v>
      </c>
      <c r="C96" s="64"/>
      <c r="D96" s="64"/>
      <c r="E96" s="65"/>
      <c r="F96" s="7">
        <v>1891546</v>
      </c>
      <c r="H96" s="66"/>
      <c r="J96" s="17"/>
    </row>
    <row r="97" spans="1:9" x14ac:dyDescent="0.55000000000000004">
      <c r="A97" s="33">
        <v>56</v>
      </c>
      <c r="B97" s="64" t="s">
        <v>102</v>
      </c>
      <c r="C97" s="64"/>
      <c r="D97" s="64"/>
      <c r="E97" s="65"/>
      <c r="F97" s="7">
        <v>2200000</v>
      </c>
    </row>
    <row r="98" spans="1:9" x14ac:dyDescent="0.55000000000000004">
      <c r="A98" s="33">
        <v>57</v>
      </c>
      <c r="B98" s="38" t="s">
        <v>103</v>
      </c>
      <c r="C98" s="39"/>
      <c r="D98" s="39"/>
      <c r="E98" s="40"/>
      <c r="F98" s="7">
        <v>1300000</v>
      </c>
    </row>
    <row r="99" spans="1:9" x14ac:dyDescent="0.55000000000000004">
      <c r="A99" s="33">
        <v>58</v>
      </c>
      <c r="B99" s="64" t="s">
        <v>104</v>
      </c>
      <c r="C99" s="64"/>
      <c r="D99" s="64"/>
      <c r="E99" s="65"/>
      <c r="F99" s="7">
        <v>660000</v>
      </c>
    </row>
    <row r="100" spans="1:9" x14ac:dyDescent="0.55000000000000004">
      <c r="A100" s="33">
        <v>59</v>
      </c>
      <c r="B100" s="61" t="s">
        <v>105</v>
      </c>
      <c r="C100" s="41"/>
      <c r="D100" s="41"/>
      <c r="E100" s="42"/>
      <c r="F100" s="7">
        <v>300000</v>
      </c>
    </row>
    <row r="101" spans="1:9" x14ac:dyDescent="0.55000000000000004">
      <c r="A101" s="33">
        <v>60</v>
      </c>
      <c r="B101" s="61" t="s">
        <v>106</v>
      </c>
      <c r="C101" s="41"/>
      <c r="D101" s="41"/>
      <c r="E101" s="42"/>
      <c r="F101" s="7">
        <v>250000</v>
      </c>
    </row>
    <row r="102" spans="1:9" x14ac:dyDescent="0.55000000000000004">
      <c r="A102" s="33">
        <v>61</v>
      </c>
      <c r="B102" s="61" t="s">
        <v>107</v>
      </c>
      <c r="C102" s="41"/>
      <c r="D102" s="41"/>
      <c r="E102" s="42"/>
      <c r="F102" s="7">
        <v>200000</v>
      </c>
      <c r="I102" s="2">
        <v>200000</v>
      </c>
    </row>
    <row r="103" spans="1:9" x14ac:dyDescent="0.55000000000000004">
      <c r="A103" s="33">
        <v>62</v>
      </c>
      <c r="B103" s="61" t="s">
        <v>108</v>
      </c>
      <c r="C103" s="41"/>
      <c r="D103" s="41"/>
      <c r="E103" s="42"/>
      <c r="F103" s="7">
        <v>100000</v>
      </c>
    </row>
    <row r="104" spans="1:9" x14ac:dyDescent="0.55000000000000004">
      <c r="A104" s="33">
        <v>63</v>
      </c>
      <c r="B104" s="61" t="s">
        <v>109</v>
      </c>
      <c r="C104" s="41"/>
      <c r="D104" s="41"/>
      <c r="E104" s="42"/>
      <c r="F104" s="7">
        <v>100000</v>
      </c>
    </row>
    <row r="105" spans="1:9" x14ac:dyDescent="0.55000000000000004">
      <c r="A105" s="33">
        <v>64</v>
      </c>
      <c r="B105" s="61" t="s">
        <v>110</v>
      </c>
      <c r="C105" s="41"/>
      <c r="D105" s="41"/>
      <c r="E105" s="42"/>
      <c r="F105" s="7">
        <v>200000</v>
      </c>
      <c r="I105" s="2">
        <v>200000</v>
      </c>
    </row>
    <row r="106" spans="1:9" x14ac:dyDescent="0.55000000000000004">
      <c r="A106" s="33">
        <v>65</v>
      </c>
      <c r="B106" s="61" t="s">
        <v>111</v>
      </c>
      <c r="C106" s="41"/>
      <c r="D106" s="41"/>
      <c r="E106" s="42"/>
      <c r="F106" s="7">
        <v>300000</v>
      </c>
    </row>
    <row r="107" spans="1:9" x14ac:dyDescent="0.55000000000000004">
      <c r="A107" s="33">
        <v>66</v>
      </c>
      <c r="B107" s="61" t="s">
        <v>112</v>
      </c>
      <c r="C107" s="41"/>
      <c r="D107" s="41"/>
      <c r="E107" s="42"/>
      <c r="F107" s="7">
        <v>300000</v>
      </c>
    </row>
    <row r="108" spans="1:9" x14ac:dyDescent="0.55000000000000004">
      <c r="A108" s="33">
        <v>67</v>
      </c>
      <c r="B108" s="61" t="s">
        <v>113</v>
      </c>
      <c r="C108" s="41"/>
      <c r="D108" s="41"/>
      <c r="E108" s="42"/>
      <c r="F108" s="7">
        <v>500000</v>
      </c>
    </row>
    <row r="109" spans="1:9" x14ac:dyDescent="0.55000000000000004">
      <c r="A109" s="33">
        <v>68</v>
      </c>
      <c r="B109" s="61" t="s">
        <v>114</v>
      </c>
      <c r="C109" s="41"/>
      <c r="D109" s="41"/>
      <c r="E109" s="42"/>
      <c r="F109" s="7">
        <v>200000</v>
      </c>
    </row>
    <row r="110" spans="1:9" x14ac:dyDescent="0.55000000000000004">
      <c r="A110" s="33">
        <v>69</v>
      </c>
      <c r="B110" s="61" t="s">
        <v>115</v>
      </c>
      <c r="C110" s="41"/>
      <c r="D110" s="41"/>
      <c r="E110" s="42"/>
      <c r="F110" s="7">
        <v>390000</v>
      </c>
    </row>
    <row r="111" spans="1:9" ht="23.4" x14ac:dyDescent="0.55000000000000004">
      <c r="A111" s="33">
        <v>70</v>
      </c>
      <c r="B111" s="67" t="s">
        <v>116</v>
      </c>
      <c r="C111" s="68"/>
      <c r="D111" s="68"/>
      <c r="E111" s="69"/>
      <c r="F111" s="7"/>
    </row>
    <row r="112" spans="1:9" x14ac:dyDescent="0.55000000000000004">
      <c r="A112" s="33" t="s">
        <v>31</v>
      </c>
      <c r="B112" s="61" t="s">
        <v>117</v>
      </c>
      <c r="C112" s="41"/>
      <c r="D112" s="41"/>
      <c r="E112" s="42"/>
      <c r="F112" s="70">
        <v>680000</v>
      </c>
    </row>
    <row r="113" spans="1:12" x14ac:dyDescent="0.55000000000000004">
      <c r="A113" s="33" t="s">
        <v>33</v>
      </c>
      <c r="B113" s="61" t="s">
        <v>118</v>
      </c>
      <c r="C113" s="41"/>
      <c r="D113" s="41"/>
      <c r="E113" s="42"/>
      <c r="F113" s="70">
        <v>100000</v>
      </c>
    </row>
    <row r="114" spans="1:12" x14ac:dyDescent="0.55000000000000004">
      <c r="A114" s="33" t="s">
        <v>56</v>
      </c>
      <c r="B114" s="61" t="s">
        <v>119</v>
      </c>
      <c r="C114" s="41"/>
      <c r="D114" s="41"/>
      <c r="E114" s="42"/>
      <c r="F114" s="70">
        <v>1895000</v>
      </c>
      <c r="J114" s="17"/>
    </row>
    <row r="115" spans="1:12" ht="42" customHeight="1" x14ac:dyDescent="0.55000000000000004">
      <c r="A115" s="33" t="s">
        <v>64</v>
      </c>
      <c r="B115" s="38" t="s">
        <v>120</v>
      </c>
      <c r="C115" s="39"/>
      <c r="D115" s="39"/>
      <c r="E115" s="40"/>
      <c r="F115" s="70">
        <v>3186044</v>
      </c>
    </row>
    <row r="116" spans="1:12" ht="40.5" customHeight="1" x14ac:dyDescent="0.55000000000000004">
      <c r="A116" s="33" t="s">
        <v>121</v>
      </c>
      <c r="B116" s="38" t="s">
        <v>122</v>
      </c>
      <c r="C116" s="39"/>
      <c r="D116" s="39"/>
      <c r="E116" s="40"/>
      <c r="F116" s="70">
        <v>500000</v>
      </c>
    </row>
    <row r="117" spans="1:12" x14ac:dyDescent="0.55000000000000004">
      <c r="A117" s="33"/>
      <c r="B117" s="61" t="s">
        <v>123</v>
      </c>
      <c r="C117" s="41"/>
      <c r="D117" s="41"/>
      <c r="E117" s="42"/>
      <c r="F117" s="7">
        <f>SUM(F35:F116)</f>
        <v>156972000</v>
      </c>
      <c r="H117" s="71"/>
      <c r="J117" s="2">
        <f>SUM(J4:J116)</f>
        <v>3500000</v>
      </c>
      <c r="L117" s="66"/>
    </row>
    <row r="118" spans="1:12" x14ac:dyDescent="0.55000000000000004">
      <c r="A118" s="33"/>
      <c r="B118" s="64" t="s">
        <v>124</v>
      </c>
      <c r="C118" s="64"/>
      <c r="D118" s="64"/>
      <c r="E118" s="65"/>
      <c r="F118" s="7">
        <f>F33-F117</f>
        <v>90175000</v>
      </c>
      <c r="H118" s="17">
        <v>90175000</v>
      </c>
      <c r="I118" s="2">
        <f>SUM(I4:I117)</f>
        <v>7659000</v>
      </c>
    </row>
    <row r="119" spans="1:12" x14ac:dyDescent="0.55000000000000004">
      <c r="H119" s="17">
        <f>SUM(H35:H118)</f>
        <v>146200000</v>
      </c>
    </row>
    <row r="120" spans="1:12" x14ac:dyDescent="0.55000000000000004">
      <c r="F120" s="66"/>
      <c r="H120" s="17"/>
    </row>
    <row r="123" spans="1:12" x14ac:dyDescent="0.55000000000000004">
      <c r="H123" s="66"/>
    </row>
  </sheetData>
  <mergeCells count="91">
    <mergeCell ref="B117:E117"/>
    <mergeCell ref="B111:E111"/>
    <mergeCell ref="B112:E112"/>
    <mergeCell ref="B113:E113"/>
    <mergeCell ref="B114:E114"/>
    <mergeCell ref="B115:E115"/>
    <mergeCell ref="B116:E116"/>
    <mergeCell ref="B105:E105"/>
    <mergeCell ref="B106:E106"/>
    <mergeCell ref="B107:E107"/>
    <mergeCell ref="B108:E108"/>
    <mergeCell ref="B109:E109"/>
    <mergeCell ref="B110:E110"/>
    <mergeCell ref="B98:E98"/>
    <mergeCell ref="B100:E100"/>
    <mergeCell ref="B101:E101"/>
    <mergeCell ref="B102:E102"/>
    <mergeCell ref="B103:E103"/>
    <mergeCell ref="B104:E104"/>
    <mergeCell ref="B68:E68"/>
    <mergeCell ref="B69:E69"/>
    <mergeCell ref="B79:E79"/>
    <mergeCell ref="B80:E80"/>
    <mergeCell ref="B81:E81"/>
    <mergeCell ref="B90:E90"/>
    <mergeCell ref="B61:E61"/>
    <mergeCell ref="B63:E63"/>
    <mergeCell ref="B64:E64"/>
    <mergeCell ref="B65:E65"/>
    <mergeCell ref="B66:E66"/>
    <mergeCell ref="B67:E67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B7:E7"/>
    <mergeCell ref="B8:E8"/>
    <mergeCell ref="B9:E9"/>
    <mergeCell ref="B10:E10"/>
    <mergeCell ref="B11:E11"/>
    <mergeCell ref="B12:E12"/>
    <mergeCell ref="A1:F1"/>
    <mergeCell ref="A2:F2"/>
    <mergeCell ref="A3:F3"/>
    <mergeCell ref="B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2018-08-29T08:23:10Z</dcterms:created>
  <dcterms:modified xsi:type="dcterms:W3CDTF">2018-08-29T08:25:41Z</dcterms:modified>
</cp:coreProperties>
</file>